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4240" windowHeight="12840"/>
  </bookViews>
  <sheets>
    <sheet name="GradeCalcs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a">GradeCalcs!$C$13</definedName>
    <definedName name="AF">GradeCalcs!$C$8</definedName>
    <definedName name="b">GradeCalcs!$C$14</definedName>
    <definedName name="c_">GradeCalcs!$C$15</definedName>
    <definedName name="d">GradeCalcs!$C$16</definedName>
    <definedName name="e">GradeCalcs!$C$18</definedName>
    <definedName name="F" localSheetId="0">GradeCalcs!$AB$5:$AB$85</definedName>
    <definedName name="F">'[1]230SP10'!$AB$4:$AB$93</definedName>
    <definedName name="Fadj">GradeCalcs!$C$10</definedName>
    <definedName name="Fin">GradeCalcs!$C$9</definedName>
    <definedName name="L" localSheetId="0">GradeCalcs!$T$5:$T$85</definedName>
    <definedName name="L">'[1]230SP10'!$T$4:$T$93</definedName>
    <definedName name="Lab">GradeCalcs!$C$7</definedName>
    <definedName name="M" localSheetId="0">GradeCalcs!$C$11</definedName>
    <definedName name="M">'[1]230SP10'!$Z$3:$Z$93</definedName>
    <definedName name="Ma" localSheetId="0">GradeCalcs!$C$4</definedName>
    <definedName name="MA">'[1]230SP10'!$V$4:$V$93</definedName>
    <definedName name="Mb" localSheetId="0">GradeCalcs!$C$5</definedName>
    <definedName name="MB">'[1]230SP10'!$W$4:$W$93</definedName>
    <definedName name="Mc" localSheetId="0">GradeCalcs!$C$6</definedName>
    <definedName name="MC">'[1]230SP10'!$X$4:$X$93</definedName>
    <definedName name="Neg">'[1]230SP10'!$P$4:$P$91</definedName>
    <definedName name="Norm">GradeCalcs!$C$3</definedName>
    <definedName name="xt" localSheetId="0">GradeCalcs!$C$19</definedName>
    <definedName name="xt">'[1]130F10'!$AA$4</definedName>
    <definedName name="xtra">GradeCalcs!$C$2</definedName>
  </definedNames>
  <calcPr calcId="145621"/>
</workbook>
</file>

<file path=xl/calcChain.xml><?xml version="1.0" encoding="utf-8"?>
<calcChain xmlns="http://schemas.openxmlformats.org/spreadsheetml/2006/main">
  <c r="C18" i="4" l="1"/>
  <c r="C17" i="4"/>
  <c r="C15" i="4"/>
  <c r="C14" i="4"/>
  <c r="C13" i="4"/>
  <c r="C10" i="4" l="1"/>
  <c r="C11" i="4" l="1"/>
  <c r="D15" i="4" s="1"/>
  <c r="D17" i="4"/>
  <c r="D18" i="4"/>
  <c r="J46" i="4"/>
  <c r="J47" i="4" s="1"/>
  <c r="D14" i="4" l="1"/>
  <c r="C16" i="4"/>
  <c r="D16" i="4" s="1"/>
  <c r="C21" i="4" l="1"/>
  <c r="D21" i="4" s="1"/>
  <c r="D13" i="4"/>
</calcChain>
</file>

<file path=xl/sharedStrings.xml><?xml version="1.0" encoding="utf-8"?>
<sst xmlns="http://schemas.openxmlformats.org/spreadsheetml/2006/main" count="47" uniqueCount="46">
  <si>
    <t>std</t>
  </si>
  <si>
    <t>avg</t>
  </si>
  <si>
    <t>Grade</t>
  </si>
  <si>
    <t>Best grade</t>
  </si>
  <si>
    <t>weak final but good midterms</t>
  </si>
  <si>
    <t>e</t>
  </si>
  <si>
    <t>e Fin&gt;=100</t>
  </si>
  <si>
    <t>Final better than average midterms, B in Lab</t>
  </si>
  <si>
    <t>f</t>
  </si>
  <si>
    <t>f Lab&gt;=80</t>
  </si>
  <si>
    <t>good final and lab, mediocre midterms</t>
  </si>
  <si>
    <t>d</t>
  </si>
  <si>
    <t>d Lab&gt;=75</t>
  </si>
  <si>
    <t>midterms better than final but final better than 100</t>
  </si>
  <si>
    <t>c</t>
  </si>
  <si>
    <t>c Fin&gt;=100</t>
  </si>
  <si>
    <t>double Lab grade</t>
  </si>
  <si>
    <t>b</t>
  </si>
  <si>
    <t>b Fin&gt;=120</t>
  </si>
  <si>
    <t xml:space="preserve">normal </t>
  </si>
  <si>
    <t>a</t>
  </si>
  <si>
    <t>a Lab&gt;80</t>
  </si>
  <si>
    <t>M</t>
  </si>
  <si>
    <t>Fadj</t>
  </si>
  <si>
    <t>Final adjusted</t>
  </si>
  <si>
    <t>A</t>
  </si>
  <si>
    <t>Fin</t>
  </si>
  <si>
    <t>AF</t>
  </si>
  <si>
    <t>B</t>
  </si>
  <si>
    <t>Lab</t>
  </si>
  <si>
    <t>C</t>
  </si>
  <si>
    <t>Mc</t>
  </si>
  <si>
    <t>Midterm 3</t>
  </si>
  <si>
    <t>D</t>
  </si>
  <si>
    <t>Mb</t>
  </si>
  <si>
    <t>Midterm 2</t>
  </si>
  <si>
    <t>F</t>
  </si>
  <si>
    <t>Ma</t>
  </si>
  <si>
    <t>Midterm 1</t>
  </si>
  <si>
    <t>Table of values</t>
  </si>
  <si>
    <t>Norm</t>
  </si>
  <si>
    <t>Fixed Norm For Final</t>
  </si>
  <si>
    <t>Final grades of class</t>
  </si>
  <si>
    <t>Your Final Points out of 200 points</t>
  </si>
  <si>
    <t>Average final grade for classes</t>
  </si>
  <si>
    <t>Your Midterm value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</si>
</sst>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4" fillId="0" borderId="0"/>
    <xf numFmtId="0" fontId="5" fillId="0" borderId="0" applyProtection="0"/>
    <xf numFmtId="0" fontId="6" fillId="0" borderId="0" applyProtection="0"/>
    <xf numFmtId="0" fontId="7" fillId="0" borderId="0" applyProtection="0"/>
    <xf numFmtId="0" fontId="8" fillId="0" borderId="0" applyProtection="0"/>
    <xf numFmtId="0" fontId="9" fillId="0" borderId="0" applyProtection="0"/>
    <xf numFmtId="0" fontId="10" fillId="0" borderId="0" applyProtection="0"/>
    <xf numFmtId="0" fontId="11" fillId="0" borderId="0" applyProtection="0"/>
    <xf numFmtId="0" fontId="12" fillId="0" borderId="0"/>
  </cellStyleXfs>
  <cellXfs count="13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2" borderId="0" xfId="0" applyFill="1"/>
    <xf numFmtId="2" fontId="4" fillId="0" borderId="0" xfId="1" applyNumberFormat="1" applyProtection="1">
      <protection locked="0"/>
    </xf>
    <xf numFmtId="0" fontId="1" fillId="2" borderId="0" xfId="0" applyFont="1" applyFill="1"/>
    <xf numFmtId="2" fontId="4" fillId="2" borderId="0" xfId="1" applyNumberFormat="1" applyFill="1" applyProtection="1">
      <protection locked="0"/>
    </xf>
    <xf numFmtId="0" fontId="0" fillId="3" borderId="0" xfId="0" applyFill="1"/>
    <xf numFmtId="2" fontId="3" fillId="3" borderId="0" xfId="0" applyNumberFormat="1" applyFont="1" applyFill="1"/>
    <xf numFmtId="2" fontId="3" fillId="0" borderId="0" xfId="0" applyNumberFormat="1" applyFont="1"/>
    <xf numFmtId="2" fontId="3" fillId="2" borderId="0" xfId="0" applyNumberFormat="1" applyFont="1" applyFill="1"/>
    <xf numFmtId="2" fontId="13" fillId="2" borderId="0" xfId="0" applyNumberFormat="1" applyFont="1" applyFill="1"/>
    <xf numFmtId="2" fontId="14" fillId="0" borderId="0" xfId="0" applyNumberFormat="1" applyFont="1"/>
  </cellXfs>
  <cellStyles count="10">
    <cellStyle name="F2" xfId="2"/>
    <cellStyle name="F3" xfId="3"/>
    <cellStyle name="F4" xfId="4"/>
    <cellStyle name="F5" xfId="5"/>
    <cellStyle name="F6" xfId="6"/>
    <cellStyle name="F7" xfId="7"/>
    <cellStyle name="F8" xfId="8"/>
    <cellStyle name="Normal" xfId="0" builtinId="0"/>
    <cellStyle name="Normal 2" xfId="9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0%20Flash-Gianc/00Grades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ys111SP11"/>
      <sheetName val="Phys111F10"/>
      <sheetName val="P111SP10"/>
      <sheetName val="Sheet1"/>
      <sheetName val="Sheet2"/>
      <sheetName val="Sheet3"/>
      <sheetName val="Sheet6"/>
      <sheetName val="130SP11"/>
      <sheetName val="130F10"/>
      <sheetName val="230SP10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A4">
            <v>35</v>
          </cell>
        </row>
      </sheetData>
      <sheetData sheetId="9">
        <row r="3">
          <cell r="Z3">
            <v>0</v>
          </cell>
        </row>
        <row r="4">
          <cell r="V4">
            <v>0</v>
          </cell>
          <cell r="W4">
            <v>0</v>
          </cell>
          <cell r="X4">
            <v>0</v>
          </cell>
          <cell r="AB4">
            <v>1</v>
          </cell>
        </row>
        <row r="5">
          <cell r="P5">
            <v>0.5</v>
          </cell>
          <cell r="T5">
            <v>95.555555555555557</v>
          </cell>
          <cell r="V5">
            <v>87</v>
          </cell>
          <cell r="W5">
            <v>92</v>
          </cell>
          <cell r="X5">
            <v>96</v>
          </cell>
          <cell r="Z5">
            <v>188</v>
          </cell>
          <cell r="AB5">
            <v>108</v>
          </cell>
        </row>
        <row r="6">
          <cell r="P6" t="str">
            <v>Hughes, Zachary D.</v>
          </cell>
          <cell r="T6" t="e">
            <v>#VALUE!</v>
          </cell>
          <cell r="V6">
            <v>63</v>
          </cell>
          <cell r="W6">
            <v>27</v>
          </cell>
          <cell r="Z6">
            <v>63</v>
          </cell>
          <cell r="AB6">
            <v>1</v>
          </cell>
        </row>
        <row r="7">
          <cell r="P7">
            <v>1</v>
          </cell>
          <cell r="T7">
            <v>83.125</v>
          </cell>
          <cell r="V7">
            <v>0.01</v>
          </cell>
          <cell r="W7">
            <v>27</v>
          </cell>
          <cell r="Z7">
            <v>27</v>
          </cell>
          <cell r="AB7">
            <v>1</v>
          </cell>
        </row>
        <row r="8">
          <cell r="T8">
            <v>45.05</v>
          </cell>
          <cell r="V8">
            <v>31</v>
          </cell>
          <cell r="W8">
            <v>0</v>
          </cell>
          <cell r="Z8">
            <v>31</v>
          </cell>
          <cell r="AB8">
            <v>1</v>
          </cell>
        </row>
        <row r="9">
          <cell r="P9">
            <v>2.2000000000000002</v>
          </cell>
          <cell r="T9">
            <v>47.025000000000006</v>
          </cell>
          <cell r="V9">
            <v>35</v>
          </cell>
          <cell r="W9">
            <v>0</v>
          </cell>
          <cell r="Z9">
            <v>35</v>
          </cell>
          <cell r="AB9">
            <v>1</v>
          </cell>
        </row>
        <row r="10">
          <cell r="P10">
            <v>0.2</v>
          </cell>
          <cell r="T10">
            <v>96.625</v>
          </cell>
          <cell r="V10">
            <v>108</v>
          </cell>
          <cell r="W10">
            <v>79</v>
          </cell>
          <cell r="X10">
            <v>88</v>
          </cell>
          <cell r="Z10">
            <v>196</v>
          </cell>
          <cell r="AB10">
            <v>138</v>
          </cell>
        </row>
        <row r="11">
          <cell r="P11">
            <v>4.2</v>
          </cell>
          <cell r="T11">
            <v>47</v>
          </cell>
          <cell r="V11">
            <v>15</v>
          </cell>
          <cell r="W11">
            <v>0</v>
          </cell>
          <cell r="Z11">
            <v>15</v>
          </cell>
          <cell r="AB11">
            <v>1</v>
          </cell>
        </row>
        <row r="12">
          <cell r="P12">
            <v>1</v>
          </cell>
          <cell r="T12">
            <v>85</v>
          </cell>
          <cell r="V12">
            <v>0.01</v>
          </cell>
          <cell r="W12">
            <v>0</v>
          </cell>
          <cell r="Z12">
            <v>0.01</v>
          </cell>
          <cell r="AB12">
            <v>1</v>
          </cell>
        </row>
        <row r="13">
          <cell r="P13">
            <v>2</v>
          </cell>
          <cell r="T13">
            <v>90</v>
          </cell>
          <cell r="V13">
            <v>10.3</v>
          </cell>
          <cell r="W13">
            <v>0</v>
          </cell>
          <cell r="Z13">
            <v>10.3</v>
          </cell>
          <cell r="AB13">
            <v>1</v>
          </cell>
        </row>
        <row r="14">
          <cell r="T14">
            <v>71.666666666666671</v>
          </cell>
          <cell r="V14">
            <v>0.01</v>
          </cell>
          <cell r="W14">
            <v>0</v>
          </cell>
          <cell r="Z14">
            <v>0.01</v>
          </cell>
          <cell r="AB14">
            <v>1</v>
          </cell>
        </row>
        <row r="15">
          <cell r="T15">
            <v>92.777777777777786</v>
          </cell>
          <cell r="V15">
            <v>65</v>
          </cell>
          <cell r="W15">
            <v>0</v>
          </cell>
          <cell r="X15">
            <v>55</v>
          </cell>
          <cell r="Z15">
            <v>120</v>
          </cell>
          <cell r="AB15">
            <v>114</v>
          </cell>
        </row>
        <row r="16">
          <cell r="P16">
            <v>2</v>
          </cell>
          <cell r="T16">
            <v>92.222222222222214</v>
          </cell>
          <cell r="V16">
            <v>109</v>
          </cell>
          <cell r="W16">
            <v>66</v>
          </cell>
          <cell r="X16">
            <v>79</v>
          </cell>
          <cell r="Z16">
            <v>188</v>
          </cell>
          <cell r="AB16">
            <v>122</v>
          </cell>
        </row>
        <row r="17">
          <cell r="P17">
            <v>0.2</v>
          </cell>
          <cell r="T17">
            <v>69.61999999999999</v>
          </cell>
          <cell r="V17">
            <v>51</v>
          </cell>
          <cell r="W17">
            <v>36</v>
          </cell>
          <cell r="Z17">
            <v>58</v>
          </cell>
          <cell r="AB17">
            <v>1</v>
          </cell>
        </row>
        <row r="18">
          <cell r="P18">
            <v>2</v>
          </cell>
          <cell r="T18">
            <v>94.444444444444443</v>
          </cell>
          <cell r="V18">
            <v>103</v>
          </cell>
          <cell r="W18">
            <v>45</v>
          </cell>
          <cell r="X18">
            <v>77</v>
          </cell>
          <cell r="Z18">
            <v>180</v>
          </cell>
          <cell r="AB18">
            <v>62</v>
          </cell>
        </row>
        <row r="19">
          <cell r="P19">
            <v>2</v>
          </cell>
          <cell r="T19">
            <v>89.444444444444443</v>
          </cell>
          <cell r="V19">
            <v>40</v>
          </cell>
          <cell r="W19">
            <v>46</v>
          </cell>
          <cell r="X19">
            <v>45</v>
          </cell>
          <cell r="Z19">
            <v>91</v>
          </cell>
          <cell r="AB19">
            <v>54</v>
          </cell>
        </row>
        <row r="20">
          <cell r="T20">
            <v>26.733333333333334</v>
          </cell>
          <cell r="V20">
            <v>0.01</v>
          </cell>
          <cell r="W20">
            <v>0</v>
          </cell>
          <cell r="Z20">
            <v>0.01</v>
          </cell>
          <cell r="AB20">
            <v>1</v>
          </cell>
        </row>
        <row r="21">
          <cell r="P21">
            <v>4.2</v>
          </cell>
          <cell r="T21">
            <v>87.555555555555543</v>
          </cell>
          <cell r="V21">
            <v>81</v>
          </cell>
          <cell r="W21">
            <v>100</v>
          </cell>
          <cell r="X21">
            <v>71</v>
          </cell>
          <cell r="Z21">
            <v>171</v>
          </cell>
          <cell r="AB21">
            <v>86</v>
          </cell>
        </row>
        <row r="22">
          <cell r="P22">
            <v>1</v>
          </cell>
          <cell r="T22">
            <v>86.111111111111114</v>
          </cell>
          <cell r="V22">
            <v>72</v>
          </cell>
          <cell r="W22">
            <v>39</v>
          </cell>
          <cell r="X22">
            <v>46</v>
          </cell>
          <cell r="Z22">
            <v>118</v>
          </cell>
          <cell r="AB22">
            <v>24</v>
          </cell>
        </row>
        <row r="23">
          <cell r="P23">
            <v>2</v>
          </cell>
          <cell r="T23">
            <v>60.033333333333331</v>
          </cell>
          <cell r="V23">
            <v>90</v>
          </cell>
          <cell r="W23">
            <v>0</v>
          </cell>
          <cell r="Z23">
            <v>90</v>
          </cell>
          <cell r="AB23">
            <v>1</v>
          </cell>
        </row>
        <row r="24">
          <cell r="P24">
            <v>3.2</v>
          </cell>
          <cell r="T24">
            <v>62.166666666666657</v>
          </cell>
          <cell r="V24">
            <v>53</v>
          </cell>
          <cell r="W24">
            <v>0</v>
          </cell>
          <cell r="Z24">
            <v>53</v>
          </cell>
          <cell r="AB24">
            <v>1</v>
          </cell>
        </row>
        <row r="25">
          <cell r="P25">
            <v>2.2000000000000002</v>
          </cell>
          <cell r="T25">
            <v>79.125</v>
          </cell>
          <cell r="V25">
            <v>73</v>
          </cell>
          <cell r="W25">
            <v>38</v>
          </cell>
          <cell r="X25">
            <v>2</v>
          </cell>
          <cell r="Z25">
            <v>75.333333333333329</v>
          </cell>
          <cell r="AB25">
            <v>1</v>
          </cell>
        </row>
        <row r="26">
          <cell r="P26">
            <v>2.2000000000000002</v>
          </cell>
          <cell r="T26">
            <v>95.888888888888886</v>
          </cell>
          <cell r="V26">
            <v>84</v>
          </cell>
          <cell r="W26">
            <v>0</v>
          </cell>
          <cell r="X26">
            <v>37</v>
          </cell>
          <cell r="Z26">
            <v>121</v>
          </cell>
          <cell r="AB26">
            <v>82</v>
          </cell>
        </row>
        <row r="27">
          <cell r="T27">
            <v>95</v>
          </cell>
          <cell r="V27">
            <v>110</v>
          </cell>
          <cell r="W27">
            <v>80</v>
          </cell>
          <cell r="X27">
            <v>95</v>
          </cell>
          <cell r="Z27">
            <v>205</v>
          </cell>
          <cell r="AB27">
            <v>112</v>
          </cell>
        </row>
        <row r="28">
          <cell r="P28">
            <v>11.2</v>
          </cell>
          <cell r="T28">
            <v>67.011111111111092</v>
          </cell>
          <cell r="V28">
            <v>54</v>
          </cell>
          <cell r="W28">
            <v>96</v>
          </cell>
          <cell r="X28">
            <v>87</v>
          </cell>
          <cell r="Z28">
            <v>183</v>
          </cell>
          <cell r="AB28">
            <v>162</v>
          </cell>
        </row>
        <row r="29">
          <cell r="T29">
            <v>90</v>
          </cell>
          <cell r="V29">
            <v>0.01</v>
          </cell>
          <cell r="W29">
            <v>0</v>
          </cell>
          <cell r="Z29">
            <v>0.01</v>
          </cell>
          <cell r="AB29">
            <v>1</v>
          </cell>
        </row>
        <row r="30">
          <cell r="T30">
            <v>100.83333333333334</v>
          </cell>
          <cell r="V30">
            <v>68</v>
          </cell>
          <cell r="W30">
            <v>0</v>
          </cell>
          <cell r="Z30">
            <v>68</v>
          </cell>
          <cell r="AB30">
            <v>0.1</v>
          </cell>
        </row>
        <row r="31">
          <cell r="T31">
            <v>85.222222222222229</v>
          </cell>
          <cell r="V31">
            <v>74</v>
          </cell>
          <cell r="W31">
            <v>45</v>
          </cell>
          <cell r="X31">
            <v>12</v>
          </cell>
          <cell r="Z31">
            <v>87.333333333333329</v>
          </cell>
          <cell r="AB31">
            <v>90</v>
          </cell>
        </row>
        <row r="32">
          <cell r="Z32">
            <v>0</v>
          </cell>
          <cell r="AB32">
            <v>1</v>
          </cell>
        </row>
        <row r="33">
          <cell r="Z33">
            <v>0</v>
          </cell>
          <cell r="AB33">
            <v>1</v>
          </cell>
        </row>
        <row r="34">
          <cell r="Z34">
            <v>0</v>
          </cell>
          <cell r="AB34">
            <v>1</v>
          </cell>
        </row>
        <row r="35">
          <cell r="Z35">
            <v>0</v>
          </cell>
          <cell r="AB35">
            <v>1</v>
          </cell>
        </row>
        <row r="36">
          <cell r="Z36">
            <v>0</v>
          </cell>
          <cell r="AB36">
            <v>1</v>
          </cell>
        </row>
        <row r="37">
          <cell r="Z37">
            <v>0</v>
          </cell>
          <cell r="AB37">
            <v>1</v>
          </cell>
        </row>
        <row r="38">
          <cell r="T38">
            <v>96.111111111111114</v>
          </cell>
          <cell r="V38">
            <v>84</v>
          </cell>
          <cell r="W38">
            <v>100</v>
          </cell>
          <cell r="X38">
            <v>86</v>
          </cell>
          <cell r="Z38">
            <v>186</v>
          </cell>
          <cell r="AB38">
            <v>196</v>
          </cell>
        </row>
        <row r="39">
          <cell r="P39">
            <v>-2</v>
          </cell>
          <cell r="T39">
            <v>96.222222222222214</v>
          </cell>
          <cell r="V39">
            <v>108</v>
          </cell>
          <cell r="W39">
            <v>0</v>
          </cell>
          <cell r="X39">
            <v>35</v>
          </cell>
          <cell r="Z39">
            <v>143</v>
          </cell>
          <cell r="AB39">
            <v>140</v>
          </cell>
        </row>
        <row r="40">
          <cell r="P40">
            <v>2</v>
          </cell>
          <cell r="T40">
            <v>95.333333333333329</v>
          </cell>
          <cell r="V40">
            <v>59</v>
          </cell>
          <cell r="W40">
            <v>45</v>
          </cell>
          <cell r="X40">
            <v>96</v>
          </cell>
          <cell r="Z40">
            <v>155</v>
          </cell>
          <cell r="AB40">
            <v>158</v>
          </cell>
        </row>
        <row r="41">
          <cell r="P41">
            <v>3</v>
          </cell>
          <cell r="T41">
            <v>88.333333333333343</v>
          </cell>
          <cell r="V41">
            <v>109</v>
          </cell>
          <cell r="W41">
            <v>72</v>
          </cell>
          <cell r="X41">
            <v>95</v>
          </cell>
          <cell r="Z41">
            <v>204</v>
          </cell>
          <cell r="AB41">
            <v>164</v>
          </cell>
        </row>
        <row r="42">
          <cell r="P42">
            <v>-1</v>
          </cell>
          <cell r="T42">
            <v>91.111111111111114</v>
          </cell>
          <cell r="V42">
            <v>95</v>
          </cell>
          <cell r="W42">
            <v>77</v>
          </cell>
          <cell r="X42">
            <v>58</v>
          </cell>
          <cell r="Z42">
            <v>153.33333333333334</v>
          </cell>
          <cell r="AB42">
            <v>122</v>
          </cell>
        </row>
        <row r="43">
          <cell r="T43">
            <v>36.700000000000003</v>
          </cell>
          <cell r="Z43">
            <v>0</v>
          </cell>
          <cell r="AB43">
            <v>1</v>
          </cell>
        </row>
        <row r="44">
          <cell r="T44">
            <v>0</v>
          </cell>
          <cell r="Z44">
            <v>0</v>
          </cell>
          <cell r="AB44">
            <v>1</v>
          </cell>
        </row>
        <row r="45">
          <cell r="T45">
            <v>92.777777777777786</v>
          </cell>
          <cell r="V45">
            <v>83</v>
          </cell>
          <cell r="W45">
            <v>96</v>
          </cell>
          <cell r="X45">
            <v>94</v>
          </cell>
          <cell r="Z45">
            <v>190</v>
          </cell>
          <cell r="AB45">
            <v>140</v>
          </cell>
        </row>
        <row r="46">
          <cell r="P46">
            <v>6</v>
          </cell>
          <cell r="T46">
            <v>80.888888888888886</v>
          </cell>
          <cell r="V46">
            <v>66</v>
          </cell>
          <cell r="W46">
            <v>71</v>
          </cell>
          <cell r="X46">
            <v>71</v>
          </cell>
          <cell r="Z46">
            <v>142</v>
          </cell>
          <cell r="AB46">
            <v>122</v>
          </cell>
        </row>
        <row r="47">
          <cell r="P47">
            <v>1</v>
          </cell>
          <cell r="T47">
            <v>98.333333333333343</v>
          </cell>
          <cell r="V47">
            <v>67</v>
          </cell>
          <cell r="W47">
            <v>101</v>
          </cell>
          <cell r="X47">
            <v>82</v>
          </cell>
          <cell r="Z47">
            <v>183</v>
          </cell>
          <cell r="AB47">
            <v>148</v>
          </cell>
        </row>
        <row r="48">
          <cell r="T48">
            <v>0</v>
          </cell>
          <cell r="Z48">
            <v>0</v>
          </cell>
          <cell r="AB48">
            <v>1</v>
          </cell>
        </row>
        <row r="49">
          <cell r="P49">
            <v>3.5</v>
          </cell>
          <cell r="T49">
            <v>72.222222222222229</v>
          </cell>
          <cell r="V49">
            <v>29</v>
          </cell>
          <cell r="W49">
            <v>36</v>
          </cell>
          <cell r="X49">
            <v>3</v>
          </cell>
          <cell r="Z49">
            <v>45.333333333333336</v>
          </cell>
          <cell r="AB49">
            <v>1</v>
          </cell>
        </row>
        <row r="50">
          <cell r="P50">
            <v>5</v>
          </cell>
          <cell r="T50">
            <v>68.333333333333329</v>
          </cell>
          <cell r="V50">
            <v>56</v>
          </cell>
          <cell r="W50">
            <v>0</v>
          </cell>
          <cell r="Z50">
            <v>56</v>
          </cell>
          <cell r="AB50">
            <v>1</v>
          </cell>
        </row>
        <row r="51">
          <cell r="T51">
            <v>0</v>
          </cell>
          <cell r="Z51">
            <v>0</v>
          </cell>
          <cell r="AB51">
            <v>1</v>
          </cell>
        </row>
        <row r="52">
          <cell r="P52">
            <v>1</v>
          </cell>
          <cell r="T52">
            <v>90</v>
          </cell>
          <cell r="V52">
            <v>15</v>
          </cell>
          <cell r="W52">
            <v>25</v>
          </cell>
          <cell r="Z52">
            <v>26.666666666666668</v>
          </cell>
          <cell r="AB52">
            <v>1</v>
          </cell>
        </row>
        <row r="53">
          <cell r="T53">
            <v>85</v>
          </cell>
          <cell r="V53">
            <v>34</v>
          </cell>
          <cell r="W53">
            <v>0</v>
          </cell>
          <cell r="Z53">
            <v>34</v>
          </cell>
          <cell r="AB53">
            <v>1</v>
          </cell>
        </row>
        <row r="54">
          <cell r="P54">
            <v>1</v>
          </cell>
          <cell r="T54">
            <v>5.0499999999999989</v>
          </cell>
          <cell r="Z54">
            <v>0</v>
          </cell>
          <cell r="AB54">
            <v>1</v>
          </cell>
        </row>
        <row r="55">
          <cell r="T55">
            <v>94.333333333333343</v>
          </cell>
          <cell r="W55">
            <v>0</v>
          </cell>
          <cell r="Z55">
            <v>0</v>
          </cell>
          <cell r="AB55">
            <v>1</v>
          </cell>
        </row>
        <row r="56">
          <cell r="P56">
            <v>1</v>
          </cell>
          <cell r="T56">
            <v>92.777777777777786</v>
          </cell>
          <cell r="V56">
            <v>81</v>
          </cell>
          <cell r="W56">
            <v>80</v>
          </cell>
          <cell r="X56">
            <v>60</v>
          </cell>
          <cell r="Z56">
            <v>147.33333333333334</v>
          </cell>
          <cell r="AB56">
            <v>150</v>
          </cell>
        </row>
        <row r="57">
          <cell r="P57">
            <v>0.2</v>
          </cell>
          <cell r="T57">
            <v>93.666666666666671</v>
          </cell>
          <cell r="V57">
            <v>81</v>
          </cell>
          <cell r="W57">
            <v>76</v>
          </cell>
          <cell r="X57">
            <v>62</v>
          </cell>
          <cell r="Z57">
            <v>146</v>
          </cell>
          <cell r="AB57">
            <v>118</v>
          </cell>
        </row>
        <row r="58">
          <cell r="Z58">
            <v>0</v>
          </cell>
          <cell r="AB58">
            <v>1</v>
          </cell>
        </row>
        <row r="59">
          <cell r="Z59">
            <v>0</v>
          </cell>
          <cell r="AB59">
            <v>1</v>
          </cell>
        </row>
        <row r="60">
          <cell r="P60">
            <v>0.5</v>
          </cell>
          <cell r="W60" t="str">
            <v>average</v>
          </cell>
          <cell r="X60">
            <v>61.28</v>
          </cell>
          <cell r="Z60" t="e">
            <v>#VALUE!</v>
          </cell>
          <cell r="AB60">
            <v>1</v>
          </cell>
        </row>
        <row r="61">
          <cell r="Z61">
            <v>0</v>
          </cell>
        </row>
        <row r="62">
          <cell r="Z62">
            <v>0</v>
          </cell>
          <cell r="AB62">
            <v>1</v>
          </cell>
        </row>
        <row r="63">
          <cell r="P63">
            <v>2</v>
          </cell>
          <cell r="T63">
            <v>88.333333333333343</v>
          </cell>
          <cell r="Z63">
            <v>0</v>
          </cell>
          <cell r="AB63">
            <v>1</v>
          </cell>
        </row>
        <row r="64">
          <cell r="P64">
            <v>3</v>
          </cell>
          <cell r="T64">
            <v>88.888888888888886</v>
          </cell>
          <cell r="V64">
            <v>61</v>
          </cell>
          <cell r="W64">
            <v>65</v>
          </cell>
          <cell r="X64">
            <v>66</v>
          </cell>
          <cell r="Z64">
            <v>131</v>
          </cell>
          <cell r="AB64">
            <v>94</v>
          </cell>
        </row>
        <row r="65">
          <cell r="T65">
            <v>37.85</v>
          </cell>
          <cell r="V65">
            <v>22</v>
          </cell>
          <cell r="W65">
            <v>59</v>
          </cell>
          <cell r="X65">
            <v>16</v>
          </cell>
          <cell r="Z65">
            <v>75</v>
          </cell>
          <cell r="AB65" t="b">
            <v>0</v>
          </cell>
        </row>
        <row r="66">
          <cell r="P66">
            <v>0</v>
          </cell>
          <cell r="T66">
            <v>80.875</v>
          </cell>
          <cell r="V66">
            <v>41</v>
          </cell>
          <cell r="W66">
            <v>33</v>
          </cell>
          <cell r="X66">
            <v>1</v>
          </cell>
          <cell r="Z66">
            <v>50</v>
          </cell>
          <cell r="AB66">
            <v>1</v>
          </cell>
        </row>
        <row r="67">
          <cell r="P67">
            <v>1</v>
          </cell>
          <cell r="T67">
            <v>98.1111111111111</v>
          </cell>
          <cell r="V67">
            <v>93</v>
          </cell>
          <cell r="X67">
            <v>91</v>
          </cell>
          <cell r="Z67">
            <v>184</v>
          </cell>
          <cell r="AB67">
            <v>132</v>
          </cell>
        </row>
        <row r="68">
          <cell r="T68">
            <v>94.777777777777771</v>
          </cell>
          <cell r="V68">
            <v>34</v>
          </cell>
          <cell r="W68">
            <v>22</v>
          </cell>
          <cell r="X68">
            <v>25</v>
          </cell>
          <cell r="Z68">
            <v>59</v>
          </cell>
          <cell r="AB68">
            <v>40</v>
          </cell>
        </row>
        <row r="69">
          <cell r="P69">
            <v>2</v>
          </cell>
          <cell r="T69">
            <v>83</v>
          </cell>
          <cell r="V69">
            <v>45</v>
          </cell>
          <cell r="W69">
            <v>76</v>
          </cell>
          <cell r="X69">
            <v>40</v>
          </cell>
          <cell r="Z69">
            <v>116</v>
          </cell>
          <cell r="AB69">
            <v>114</v>
          </cell>
        </row>
        <row r="70">
          <cell r="T70">
            <v>48.366666666666667</v>
          </cell>
          <cell r="Z70">
            <v>0</v>
          </cell>
          <cell r="AB70">
            <v>1</v>
          </cell>
        </row>
        <row r="71">
          <cell r="T71">
            <v>0</v>
          </cell>
          <cell r="Z71">
            <v>0</v>
          </cell>
          <cell r="AB71">
            <v>1</v>
          </cell>
        </row>
        <row r="72">
          <cell r="P72">
            <v>1</v>
          </cell>
          <cell r="T72">
            <v>96.111111111111114</v>
          </cell>
          <cell r="V72">
            <v>115</v>
          </cell>
          <cell r="W72">
            <v>72</v>
          </cell>
          <cell r="X72">
            <v>100</v>
          </cell>
          <cell r="Z72">
            <v>215</v>
          </cell>
          <cell r="AB72">
            <v>198</v>
          </cell>
        </row>
        <row r="73">
          <cell r="P73">
            <v>2</v>
          </cell>
          <cell r="T73">
            <v>100.22222222222223</v>
          </cell>
          <cell r="V73">
            <v>107</v>
          </cell>
          <cell r="W73">
            <v>83</v>
          </cell>
          <cell r="X73">
            <v>51</v>
          </cell>
          <cell r="Z73">
            <v>160.66666666666666</v>
          </cell>
          <cell r="AB73">
            <v>158</v>
          </cell>
        </row>
        <row r="74">
          <cell r="P74">
            <v>1</v>
          </cell>
          <cell r="T74">
            <v>99.111111111111114</v>
          </cell>
          <cell r="V74">
            <v>87</v>
          </cell>
          <cell r="W74">
            <v>41</v>
          </cell>
          <cell r="X74">
            <v>100</v>
          </cell>
          <cell r="Z74">
            <v>187</v>
          </cell>
          <cell r="AB74">
            <v>234</v>
          </cell>
        </row>
        <row r="75">
          <cell r="P75">
            <v>3</v>
          </cell>
          <cell r="T75">
            <v>72.5</v>
          </cell>
          <cell r="V75">
            <v>31</v>
          </cell>
          <cell r="W75">
            <v>16</v>
          </cell>
          <cell r="X75">
            <v>5</v>
          </cell>
          <cell r="Z75">
            <v>36</v>
          </cell>
          <cell r="AB75">
            <v>1</v>
          </cell>
        </row>
        <row r="76">
          <cell r="T76">
            <v>86.111111111111114</v>
          </cell>
          <cell r="V76">
            <v>60</v>
          </cell>
          <cell r="W76">
            <v>46</v>
          </cell>
          <cell r="X76">
            <v>22</v>
          </cell>
          <cell r="Z76">
            <v>85.333333333333329</v>
          </cell>
          <cell r="AB76">
            <v>72</v>
          </cell>
        </row>
        <row r="77">
          <cell r="T77">
            <v>101.875</v>
          </cell>
          <cell r="V77">
            <v>90</v>
          </cell>
          <cell r="W77">
            <v>110</v>
          </cell>
          <cell r="X77">
            <v>87</v>
          </cell>
          <cell r="Z77">
            <v>197</v>
          </cell>
          <cell r="AB77">
            <v>150</v>
          </cell>
        </row>
        <row r="78">
          <cell r="P78">
            <v>2</v>
          </cell>
          <cell r="T78">
            <v>93.666666666666671</v>
          </cell>
          <cell r="V78">
            <v>30</v>
          </cell>
          <cell r="W78">
            <v>38</v>
          </cell>
          <cell r="X78">
            <v>50</v>
          </cell>
          <cell r="Z78">
            <v>88</v>
          </cell>
          <cell r="AB78">
            <v>90</v>
          </cell>
        </row>
        <row r="79">
          <cell r="P79">
            <v>3</v>
          </cell>
          <cell r="T79">
            <v>89.888888888888886</v>
          </cell>
          <cell r="V79">
            <v>13</v>
          </cell>
          <cell r="W79">
            <v>23</v>
          </cell>
          <cell r="Z79">
            <v>24</v>
          </cell>
          <cell r="AB79">
            <v>1</v>
          </cell>
        </row>
        <row r="80">
          <cell r="P80">
            <v>2</v>
          </cell>
          <cell r="T80">
            <v>88.75</v>
          </cell>
          <cell r="V80">
            <v>75</v>
          </cell>
          <cell r="W80">
            <v>64</v>
          </cell>
          <cell r="X80">
            <v>62</v>
          </cell>
          <cell r="Z80">
            <v>137</v>
          </cell>
          <cell r="AB80">
            <v>126</v>
          </cell>
        </row>
        <row r="81">
          <cell r="T81">
            <v>50.033333333333331</v>
          </cell>
          <cell r="V81">
            <v>1E-3</v>
          </cell>
          <cell r="Z81">
            <v>1E-3</v>
          </cell>
          <cell r="AB81">
            <v>1</v>
          </cell>
        </row>
        <row r="82">
          <cell r="T82">
            <v>87.777777777777786</v>
          </cell>
          <cell r="V82">
            <v>44</v>
          </cell>
          <cell r="W82">
            <v>72</v>
          </cell>
          <cell r="X82">
            <v>75</v>
          </cell>
          <cell r="Z82">
            <v>147</v>
          </cell>
          <cell r="AB82">
            <v>72</v>
          </cell>
        </row>
        <row r="83">
          <cell r="P83">
            <v>5</v>
          </cell>
          <cell r="T83">
            <v>75.555555555555557</v>
          </cell>
          <cell r="V83">
            <v>54</v>
          </cell>
          <cell r="W83">
            <v>76</v>
          </cell>
          <cell r="X83">
            <v>24</v>
          </cell>
          <cell r="Z83">
            <v>102.66666666666667</v>
          </cell>
          <cell r="AB83">
            <v>56</v>
          </cell>
        </row>
        <row r="84">
          <cell r="P84">
            <v>1</v>
          </cell>
          <cell r="T84">
            <v>92.5</v>
          </cell>
          <cell r="Z84">
            <v>0</v>
          </cell>
          <cell r="AB84">
            <v>1</v>
          </cell>
        </row>
        <row r="85">
          <cell r="P85">
            <v>2.5</v>
          </cell>
          <cell r="T85">
            <v>87.222222222222214</v>
          </cell>
          <cell r="V85">
            <v>72</v>
          </cell>
          <cell r="W85">
            <v>65</v>
          </cell>
          <cell r="X85">
            <v>5</v>
          </cell>
          <cell r="Z85">
            <v>94.666666666666671</v>
          </cell>
          <cell r="AB85">
            <v>48</v>
          </cell>
        </row>
        <row r="86">
          <cell r="P86">
            <v>7</v>
          </cell>
          <cell r="T86">
            <v>63.333333333333329</v>
          </cell>
          <cell r="V86">
            <v>52</v>
          </cell>
          <cell r="W86">
            <v>83</v>
          </cell>
          <cell r="X86">
            <v>65</v>
          </cell>
          <cell r="Z86">
            <v>148</v>
          </cell>
          <cell r="AB86">
            <v>102</v>
          </cell>
        </row>
        <row r="87">
          <cell r="T87">
            <v>98.75</v>
          </cell>
          <cell r="V87">
            <v>59</v>
          </cell>
          <cell r="W87">
            <v>85</v>
          </cell>
          <cell r="X87">
            <v>36</v>
          </cell>
          <cell r="Z87">
            <v>121</v>
          </cell>
          <cell r="AB87">
            <v>98</v>
          </cell>
        </row>
        <row r="88">
          <cell r="T88">
            <v>102.5</v>
          </cell>
          <cell r="V88">
            <v>47</v>
          </cell>
          <cell r="Z88">
            <v>47</v>
          </cell>
          <cell r="AB88">
            <v>1</v>
          </cell>
        </row>
        <row r="89">
          <cell r="T89">
            <v>98.333333333333343</v>
          </cell>
          <cell r="V89">
            <v>115</v>
          </cell>
          <cell r="W89">
            <v>113</v>
          </cell>
          <cell r="X89">
            <v>100</v>
          </cell>
          <cell r="Z89">
            <v>218.66666666666666</v>
          </cell>
          <cell r="AB89">
            <v>224</v>
          </cell>
        </row>
        <row r="90">
          <cell r="T90">
            <v>53.8</v>
          </cell>
          <cell r="V90">
            <v>26</v>
          </cell>
          <cell r="Z90">
            <v>26</v>
          </cell>
          <cell r="AB90">
            <v>1</v>
          </cell>
        </row>
        <row r="91">
          <cell r="T91">
            <v>23.4</v>
          </cell>
          <cell r="Z91">
            <v>0</v>
          </cell>
          <cell r="AB91">
            <v>1</v>
          </cell>
        </row>
        <row r="92">
          <cell r="T92">
            <v>0</v>
          </cell>
          <cell r="V92">
            <v>58.713092307692307</v>
          </cell>
          <cell r="W92">
            <v>45.758064516129032</v>
          </cell>
          <cell r="Z92">
            <v>69.64743788254755</v>
          </cell>
          <cell r="AB92">
            <v>1</v>
          </cell>
        </row>
        <row r="93">
          <cell r="T93">
            <v>0</v>
          </cell>
          <cell r="V93" t="str">
            <v>added 10 to M1a and 15 to M1</v>
          </cell>
          <cell r="Z93" t="e">
            <v>#VALUE!</v>
          </cell>
          <cell r="AB93">
            <v>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C11" sqref="C11"/>
    </sheetView>
  </sheetViews>
  <sheetFormatPr defaultRowHeight="18.75" x14ac:dyDescent="0.3"/>
  <cols>
    <col min="1" max="1" width="29.5703125" customWidth="1"/>
    <col min="2" max="2" width="12.42578125" customWidth="1"/>
    <col min="3" max="3" width="27.42578125" style="9" customWidth="1"/>
    <col min="4" max="4" width="23.42578125" customWidth="1"/>
  </cols>
  <sheetData>
    <row r="1" spans="1:10" x14ac:dyDescent="0.3">
      <c r="J1" t="s">
        <v>42</v>
      </c>
    </row>
    <row r="2" spans="1:10" x14ac:dyDescent="0.3">
      <c r="B2" s="3"/>
      <c r="C2" s="10"/>
      <c r="J2" s="1">
        <v>140</v>
      </c>
    </row>
    <row r="3" spans="1:10" x14ac:dyDescent="0.3">
      <c r="A3" t="s">
        <v>41</v>
      </c>
      <c r="B3" s="3" t="s">
        <v>40</v>
      </c>
      <c r="C3" s="10">
        <v>113</v>
      </c>
      <c r="E3" t="s">
        <v>39</v>
      </c>
      <c r="J3" s="1">
        <v>136</v>
      </c>
    </row>
    <row r="4" spans="1:10" x14ac:dyDescent="0.3">
      <c r="A4" t="s">
        <v>38</v>
      </c>
      <c r="B4" s="3" t="s">
        <v>37</v>
      </c>
      <c r="C4" s="10">
        <v>95</v>
      </c>
      <c r="E4" s="4">
        <v>0</v>
      </c>
      <c r="F4" s="4" t="s">
        <v>36</v>
      </c>
      <c r="J4" s="1">
        <v>22</v>
      </c>
    </row>
    <row r="5" spans="1:10" x14ac:dyDescent="0.3">
      <c r="A5" t="s">
        <v>35</v>
      </c>
      <c r="B5" s="3" t="s">
        <v>34</v>
      </c>
      <c r="C5" s="10">
        <v>40</v>
      </c>
      <c r="E5" s="6">
        <v>47.99</v>
      </c>
      <c r="F5" s="6" t="s">
        <v>33</v>
      </c>
      <c r="J5" s="1">
        <v>50</v>
      </c>
    </row>
    <row r="6" spans="1:10" x14ac:dyDescent="0.3">
      <c r="A6" t="s">
        <v>32</v>
      </c>
      <c r="B6" s="3" t="s">
        <v>31</v>
      </c>
      <c r="C6" s="10">
        <v>23</v>
      </c>
      <c r="E6" s="4">
        <v>61.99</v>
      </c>
      <c r="F6" s="4" t="s">
        <v>30</v>
      </c>
      <c r="J6" s="1">
        <v>154</v>
      </c>
    </row>
    <row r="7" spans="1:10" x14ac:dyDescent="0.3">
      <c r="B7" s="3" t="s">
        <v>29</v>
      </c>
      <c r="C7" s="10">
        <v>100</v>
      </c>
      <c r="E7" s="6">
        <v>75.989999999999995</v>
      </c>
      <c r="F7" s="6" t="s">
        <v>28</v>
      </c>
      <c r="J7" s="1">
        <v>42</v>
      </c>
    </row>
    <row r="8" spans="1:10" x14ac:dyDescent="0.3">
      <c r="A8" t="s">
        <v>44</v>
      </c>
      <c r="B8" s="3" t="s">
        <v>27</v>
      </c>
      <c r="C8" s="10">
        <v>110</v>
      </c>
      <c r="E8" s="6">
        <v>89.99</v>
      </c>
      <c r="F8" s="6" t="s">
        <v>25</v>
      </c>
      <c r="J8" s="1">
        <v>136</v>
      </c>
    </row>
    <row r="9" spans="1:10" x14ac:dyDescent="0.3">
      <c r="A9" t="s">
        <v>43</v>
      </c>
      <c r="B9" s="5" t="s">
        <v>26</v>
      </c>
      <c r="C9" s="11">
        <v>140</v>
      </c>
      <c r="E9" s="4">
        <v>100</v>
      </c>
      <c r="F9" s="4" t="s">
        <v>25</v>
      </c>
      <c r="J9" s="1">
        <v>2</v>
      </c>
    </row>
    <row r="10" spans="1:10" x14ac:dyDescent="0.3">
      <c r="A10" t="s">
        <v>24</v>
      </c>
      <c r="B10" s="3" t="s">
        <v>23</v>
      </c>
      <c r="C10" s="10">
        <f>IF((Norm-AF)&gt;10,Fin+10,Fin+Norm-AF)</f>
        <v>143</v>
      </c>
      <c r="J10" s="1">
        <v>130</v>
      </c>
    </row>
    <row r="11" spans="1:10" x14ac:dyDescent="0.3">
      <c r="A11" t="s">
        <v>45</v>
      </c>
      <c r="B11" s="3" t="s">
        <v>22</v>
      </c>
      <c r="C11" s="10">
        <f>MAX(MAX(Ma,Mb)+Mc,2/3*(Ma+Mb+Mc))</f>
        <v>118</v>
      </c>
      <c r="J11" s="1">
        <v>166</v>
      </c>
    </row>
    <row r="12" spans="1:10" x14ac:dyDescent="0.3">
      <c r="B12" s="3"/>
      <c r="C12" s="10"/>
      <c r="J12" s="1">
        <v>180</v>
      </c>
    </row>
    <row r="13" spans="1:10" ht="23.25" x14ac:dyDescent="0.35">
      <c r="A13" s="7" t="s">
        <v>21</v>
      </c>
      <c r="B13" s="7" t="s">
        <v>20</v>
      </c>
      <c r="C13" s="8">
        <f>IF(Lab&gt;80,(M+Lab+Fadj)/5,0)</f>
        <v>72.2</v>
      </c>
      <c r="D13" s="2" t="str">
        <f>VLOOKUP(C13,E$4:F$9,2)</f>
        <v>C</v>
      </c>
      <c r="E13" s="7" t="s">
        <v>19</v>
      </c>
      <c r="F13" s="7"/>
      <c r="G13" s="7"/>
      <c r="J13" s="1">
        <v>1</v>
      </c>
    </row>
    <row r="14" spans="1:10" ht="23.25" x14ac:dyDescent="0.35">
      <c r="A14" s="7" t="s">
        <v>18</v>
      </c>
      <c r="B14" s="7" t="s">
        <v>17</v>
      </c>
      <c r="C14" s="8">
        <f>IF(Fadj&gt;=120,(M+2*Lab+Fadj)/6,0)</f>
        <v>76.833333333333329</v>
      </c>
      <c r="D14" s="2" t="str">
        <f t="shared" ref="D14:D18" si="0">VLOOKUP(C14,E$4:F$9,2)</f>
        <v>B</v>
      </c>
      <c r="E14" s="7" t="s">
        <v>16</v>
      </c>
      <c r="F14" s="7"/>
      <c r="G14" s="7"/>
      <c r="J14" s="1">
        <v>126</v>
      </c>
    </row>
    <row r="15" spans="1:10" ht="23.25" x14ac:dyDescent="0.35">
      <c r="A15" s="7" t="s">
        <v>15</v>
      </c>
      <c r="B15" s="7" t="s">
        <v>14</v>
      </c>
      <c r="C15" s="8">
        <f>IF(Fadj&gt;=100,(3*M+Fadj/2+Lab)/8,0)</f>
        <v>65.6875</v>
      </c>
      <c r="D15" s="2" t="str">
        <f t="shared" si="0"/>
        <v>C</v>
      </c>
      <c r="E15" s="7" t="s">
        <v>13</v>
      </c>
      <c r="F15" s="7"/>
      <c r="G15" s="7"/>
      <c r="J15" s="1">
        <v>122</v>
      </c>
    </row>
    <row r="16" spans="1:10" ht="23.25" x14ac:dyDescent="0.35">
      <c r="A16" s="7" t="s">
        <v>12</v>
      </c>
      <c r="B16" s="7" t="s">
        <v>11</v>
      </c>
      <c r="C16" s="8">
        <f>IF(Lab&gt;=75,((M/2+3*Fadj+Lab/2)/7.5),0)</f>
        <v>71.733333333333334</v>
      </c>
      <c r="D16" s="2" t="str">
        <f t="shared" si="0"/>
        <v>C</v>
      </c>
      <c r="E16" s="7" t="s">
        <v>10</v>
      </c>
      <c r="F16" s="7"/>
      <c r="G16" s="7"/>
      <c r="J16" s="1">
        <v>56</v>
      </c>
    </row>
    <row r="17" spans="1:10" ht="23.25" x14ac:dyDescent="0.35">
      <c r="A17" s="7" t="s">
        <v>9</v>
      </c>
      <c r="B17" s="7" t="s">
        <v>8</v>
      </c>
      <c r="C17" s="8">
        <f>IF(Lab&gt;=80,Fadj/2,0)</f>
        <v>71.5</v>
      </c>
      <c r="D17" s="2" t="str">
        <f t="shared" si="0"/>
        <v>C</v>
      </c>
      <c r="E17" s="7" t="s">
        <v>7</v>
      </c>
      <c r="F17" s="7"/>
      <c r="G17" s="7"/>
      <c r="J17" s="1">
        <v>54</v>
      </c>
    </row>
    <row r="18" spans="1:10" ht="23.25" x14ac:dyDescent="0.35">
      <c r="A18" s="7" t="s">
        <v>6</v>
      </c>
      <c r="B18" s="7" t="s">
        <v>5</v>
      </c>
      <c r="C18" s="8">
        <f>IF(Fadj&gt;=100,(2*(Ma+Mb+Mc)+Lab+Fadj/2)/8,0)</f>
        <v>60.9375</v>
      </c>
      <c r="D18" s="2" t="str">
        <f t="shared" si="0"/>
        <v>D</v>
      </c>
      <c r="E18" s="7" t="s">
        <v>4</v>
      </c>
      <c r="F18" s="7"/>
      <c r="G18" s="7"/>
      <c r="J18" s="1">
        <v>14</v>
      </c>
    </row>
    <row r="19" spans="1:10" ht="23.25" x14ac:dyDescent="0.35">
      <c r="B19" s="3"/>
      <c r="C19" s="10"/>
      <c r="D19" s="2"/>
      <c r="J19" s="1">
        <v>86</v>
      </c>
    </row>
    <row r="20" spans="1:10" x14ac:dyDescent="0.3">
      <c r="B20" s="3"/>
      <c r="C20" s="10"/>
      <c r="J20" s="1">
        <v>195</v>
      </c>
    </row>
    <row r="21" spans="1:10" ht="23.25" x14ac:dyDescent="0.35">
      <c r="A21" s="2" t="s">
        <v>3</v>
      </c>
      <c r="B21" s="2" t="s">
        <v>2</v>
      </c>
      <c r="C21" s="12">
        <f>MAX(C13:C18)+xt</f>
        <v>76.833333333333329</v>
      </c>
      <c r="D21" s="2" t="str">
        <f>VLOOKUP(C21,E$4:F$9,2)</f>
        <v>B</v>
      </c>
      <c r="J21" s="1">
        <v>104</v>
      </c>
    </row>
    <row r="22" spans="1:10" x14ac:dyDescent="0.3">
      <c r="J22" s="1">
        <v>134</v>
      </c>
    </row>
    <row r="23" spans="1:10" x14ac:dyDescent="0.3">
      <c r="J23" s="1">
        <v>144</v>
      </c>
    </row>
    <row r="24" spans="1:10" x14ac:dyDescent="0.3">
      <c r="J24" s="1">
        <v>122</v>
      </c>
    </row>
    <row r="25" spans="1:10" x14ac:dyDescent="0.3">
      <c r="J25" s="1">
        <v>100</v>
      </c>
    </row>
    <row r="26" spans="1:10" x14ac:dyDescent="0.3">
      <c r="J26" s="1">
        <v>180</v>
      </c>
    </row>
    <row r="27" spans="1:10" x14ac:dyDescent="0.3">
      <c r="J27" s="1">
        <v>200</v>
      </c>
    </row>
    <row r="28" spans="1:10" x14ac:dyDescent="0.3">
      <c r="J28" s="1">
        <v>148</v>
      </c>
    </row>
    <row r="29" spans="1:10" x14ac:dyDescent="0.3">
      <c r="J29" s="1">
        <v>162</v>
      </c>
    </row>
    <row r="30" spans="1:10" x14ac:dyDescent="0.3">
      <c r="J30" s="1">
        <v>170</v>
      </c>
    </row>
    <row r="31" spans="1:10" x14ac:dyDescent="0.3">
      <c r="J31" s="1">
        <v>140</v>
      </c>
    </row>
    <row r="32" spans="1:10" x14ac:dyDescent="0.3">
      <c r="J32" s="1">
        <v>108</v>
      </c>
    </row>
    <row r="33" spans="9:10" x14ac:dyDescent="0.3">
      <c r="J33" s="1">
        <v>122</v>
      </c>
    </row>
    <row r="34" spans="9:10" x14ac:dyDescent="0.3">
      <c r="J34" s="1">
        <v>170</v>
      </c>
    </row>
    <row r="35" spans="9:10" x14ac:dyDescent="0.3">
      <c r="J35" s="1">
        <v>196</v>
      </c>
    </row>
    <row r="36" spans="9:10" x14ac:dyDescent="0.3">
      <c r="J36" s="1">
        <v>52</v>
      </c>
    </row>
    <row r="37" spans="9:10" x14ac:dyDescent="0.3">
      <c r="J37" s="1">
        <v>116</v>
      </c>
    </row>
    <row r="38" spans="9:10" x14ac:dyDescent="0.3">
      <c r="J38" s="1">
        <v>22</v>
      </c>
    </row>
    <row r="39" spans="9:10" x14ac:dyDescent="0.3">
      <c r="J39" s="1">
        <v>184</v>
      </c>
    </row>
    <row r="40" spans="9:10" x14ac:dyDescent="0.3">
      <c r="J40" s="1">
        <v>46</v>
      </c>
    </row>
    <row r="41" spans="9:10" x14ac:dyDescent="0.3">
      <c r="J41" s="1">
        <v>132</v>
      </c>
    </row>
    <row r="42" spans="9:10" x14ac:dyDescent="0.3">
      <c r="J42" s="1">
        <v>200</v>
      </c>
    </row>
    <row r="43" spans="9:10" x14ac:dyDescent="0.3">
      <c r="J43" s="1">
        <v>112</v>
      </c>
    </row>
    <row r="44" spans="9:10" x14ac:dyDescent="0.3">
      <c r="J44" s="1">
        <v>32</v>
      </c>
    </row>
    <row r="45" spans="9:10" x14ac:dyDescent="0.3">
      <c r="J45" s="1">
        <v>18</v>
      </c>
    </row>
    <row r="46" spans="9:10" x14ac:dyDescent="0.3">
      <c r="I46" t="s">
        <v>1</v>
      </c>
      <c r="J46" s="1">
        <f>AVERAGE(J2:J45)</f>
        <v>111.95454545454545</v>
      </c>
    </row>
    <row r="47" spans="9:10" x14ac:dyDescent="0.3">
      <c r="I47" t="s">
        <v>0</v>
      </c>
      <c r="J47">
        <f>STDEV(J2:J46)</f>
        <v>59.178833188232602</v>
      </c>
    </row>
    <row r="48" spans="9:10" x14ac:dyDescent="0.3">
      <c r="J48" s="1"/>
    </row>
    <row r="49" spans="10:10" x14ac:dyDescent="0.3">
      <c r="J49" s="1"/>
    </row>
    <row r="50" spans="10:10" x14ac:dyDescent="0.3">
      <c r="J50" s="1"/>
    </row>
    <row r="69" spans="10:10" x14ac:dyDescent="0.3">
      <c r="J69" s="1"/>
    </row>
    <row r="70" spans="10:10" x14ac:dyDescent="0.3">
      <c r="J70" s="1"/>
    </row>
    <row r="71" spans="10:10" x14ac:dyDescent="0.3">
      <c r="J71" s="1"/>
    </row>
    <row r="72" spans="10:10" x14ac:dyDescent="0.3">
      <c r="J72" s="1"/>
    </row>
    <row r="73" spans="10:10" x14ac:dyDescent="0.3">
      <c r="J7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GradeCalcs</vt:lpstr>
      <vt:lpstr>Sheet1</vt:lpstr>
      <vt:lpstr>Sheet2</vt:lpstr>
      <vt:lpstr>Sheet3</vt:lpstr>
      <vt:lpstr>a</vt:lpstr>
      <vt:lpstr>AF</vt:lpstr>
      <vt:lpstr>b</vt:lpstr>
      <vt:lpstr>c_</vt:lpstr>
      <vt:lpstr>d</vt:lpstr>
      <vt:lpstr>e</vt:lpstr>
      <vt:lpstr>GradeCalcs!F</vt:lpstr>
      <vt:lpstr>Fadj</vt:lpstr>
      <vt:lpstr>Fin</vt:lpstr>
      <vt:lpstr>GradeCalcs!L</vt:lpstr>
      <vt:lpstr>Lab</vt:lpstr>
      <vt:lpstr>GradeCalcs!M</vt:lpstr>
      <vt:lpstr>GradeCalcs!Ma</vt:lpstr>
      <vt:lpstr>GradeCalcs!Mb</vt:lpstr>
      <vt:lpstr>GradeCalcs!Mc</vt:lpstr>
      <vt:lpstr>Norm</vt:lpstr>
      <vt:lpstr>GradeCalcs!xt</vt:lpstr>
      <vt:lpstr>xtra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fredmaya</dc:creator>
  <cp:lastModifiedBy>FM</cp:lastModifiedBy>
  <dcterms:created xsi:type="dcterms:W3CDTF">2012-01-17T01:04:58Z</dcterms:created>
  <dcterms:modified xsi:type="dcterms:W3CDTF">2012-01-23T01:48:18Z</dcterms:modified>
</cp:coreProperties>
</file>